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intranet.easy-cert.com/qm/Shared Documents/"/>
    </mc:Choice>
  </mc:AlternateContent>
  <xr:revisionPtr revIDLastSave="0" documentId="14_{EB3F2826-F047-4C72-AD27-3099F2C541DA}" xr6:coauthVersionLast="47" xr6:coauthVersionMax="47" xr10:uidLastSave="{00000000-0000-0000-0000-000000000000}"/>
  <bookViews>
    <workbookView xWindow="-28920" yWindow="780" windowWidth="29040" windowHeight="15840" xr2:uid="{00000000-000D-0000-FFFF-FFFF00000000}"/>
  </bookViews>
  <sheets>
    <sheet name="Prodotto_1" sheetId="1" r:id="rId1"/>
    <sheet name="naturaplan" sheetId="2" state="hidden" r:id="rId2"/>
    <sheet name="dropdown" sheetId="3" state="hidden" r:id="rId3"/>
  </sheets>
  <definedNames>
    <definedName name="_xlnm._FilterDatabase" localSheetId="0">Prodotto_1!$A$10:$K$27</definedName>
    <definedName name="dfsadfsa">"'produkt 1'!#ref!"</definedName>
    <definedName name="dropdown">dropdown!$A$1:$A$6</definedName>
    <definedName name="ja_oder_nein">"'produkt 1'!#ref!"</definedName>
    <definedName name="Naturaplan">naturaplan!$A$1:$A$3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J25" i="1"/>
  <c r="K25" i="1" s="1"/>
  <c r="J26" i="1"/>
  <c r="K26" i="1" s="1"/>
  <c r="K27" i="1" l="1"/>
  <c r="J27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I18" i="1" l="1"/>
  <c r="I24" i="1"/>
  <c r="I20" i="1"/>
  <c r="C27" i="1"/>
  <c r="I26" i="1"/>
  <c r="H26" i="1"/>
  <c r="F26" i="1"/>
  <c r="I25" i="1"/>
  <c r="H25" i="1"/>
  <c r="F25" i="1"/>
  <c r="H24" i="1"/>
  <c r="F24" i="1"/>
  <c r="I23" i="1"/>
  <c r="H23" i="1"/>
  <c r="F23" i="1"/>
  <c r="I22" i="1"/>
  <c r="H22" i="1"/>
  <c r="F22" i="1"/>
  <c r="I21" i="1"/>
  <c r="H21" i="1"/>
  <c r="F21" i="1"/>
  <c r="H20" i="1"/>
  <c r="F20" i="1"/>
  <c r="I19" i="1"/>
  <c r="H19" i="1"/>
  <c r="F19" i="1"/>
  <c r="H18" i="1"/>
  <c r="F18" i="1"/>
  <c r="I17" i="1"/>
  <c r="H17" i="1"/>
  <c r="F17" i="1"/>
  <c r="I16" i="1"/>
  <c r="H16" i="1"/>
  <c r="F16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G11" i="1" s="1"/>
  <c r="G27" i="1" s="1"/>
  <c r="I27" i="1" l="1"/>
  <c r="H27" i="1"/>
  <c r="F27" i="1"/>
  <c r="B6" i="1" l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</author>
  </authors>
  <commentList>
    <comment ref="D4" authorId="0" shapeId="0" xr:uid="{00000000-0006-0000-0000-000001000000}">
      <text>
        <r>
          <rPr>
            <sz val="9"/>
            <color rgb="FF000000"/>
            <rFont val="Arial"/>
            <family val="2"/>
          </rPr>
          <t>Specifica del costo di fasi di lavorazione fuori della regione per chilogrammo di prodotto finito.</t>
        </r>
      </text>
    </comment>
    <comment ref="E10" authorId="0" shapeId="0" xr:uid="{00000000-0006-0000-0000-000002000000}">
      <text>
        <r>
          <rPr>
            <sz val="9"/>
            <color rgb="FF000000"/>
            <rFont val="Arial"/>
            <family val="2"/>
          </rPr>
          <t>Si prega di selezionare quale categoria di merce è:</t>
        </r>
        <r>
          <rPr>
            <sz val="9"/>
            <color rgb="FF000000"/>
            <rFont val="Arial"/>
            <family val="2"/>
          </rPr>
          <t xml:space="preserve">
come non agricoltura contano tra altro sale, acqua, coadiuvanti tecnologici, additivi, microrganismi, enzimi.</t>
        </r>
        <r>
          <rPr>
            <sz val="9"/>
            <color rgb="FF000000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<sst xmlns="http://schemas.openxmlformats.org/spreadsheetml/2006/main" count="55" uniqueCount="35">
  <si>
    <t>Nome del prodotto</t>
  </si>
  <si>
    <t>---</t>
  </si>
  <si>
    <t>Prezzo di vendita / kg</t>
  </si>
  <si>
    <t>CHF</t>
  </si>
  <si>
    <t>Dalla ricetta si ottiene la seguente quantità di prodotto finito</t>
  </si>
  <si>
    <t>kg</t>
  </si>
  <si>
    <t>Trasformazione al di fuori della regione / kg</t>
  </si>
  <si>
    <t>Quota regionale ingredienti agricoli</t>
  </si>
  <si>
    <t>Valore aggiunto generato nella regione</t>
  </si>
  <si>
    <t>almeno 2/3 del valore aggiunto deve essere generato nella regione</t>
  </si>
  <si>
    <t>Ricetta</t>
  </si>
  <si>
    <r>
      <t xml:space="preserve">Calcolo </t>
    </r>
    <r>
      <rPr>
        <sz val="11"/>
        <color rgb="FF000000"/>
        <rFont val="Arial"/>
        <family val="2"/>
      </rPr>
      <t>La mia Terra</t>
    </r>
  </si>
  <si>
    <t>Materie prime incl. additivi e coadiuvanti tecnologici</t>
  </si>
  <si>
    <t>Fornitore/Produttore</t>
  </si>
  <si>
    <t>Quota (kg)</t>
  </si>
  <si>
    <t>Prezzo d'acquisto / kg (CHF)</t>
  </si>
  <si>
    <t>Categoria, da selezionare</t>
  </si>
  <si>
    <t>Prezzo / Ricetta (CHF)</t>
  </si>
  <si>
    <t>Prezzo regionale (CHF)</t>
  </si>
  <si>
    <t>Quota regionale (kg)</t>
  </si>
  <si>
    <t>Quota origine non agricola (kg)</t>
  </si>
  <si>
    <t>Quota malto/zucchero/caffè (kg)</t>
  </si>
  <si>
    <t>TOTAL</t>
  </si>
  <si>
    <r>
      <t xml:space="preserve">Commenti </t>
    </r>
    <r>
      <rPr>
        <sz val="11"/>
        <color rgb="FF000000"/>
        <rFont val="Calibri"/>
        <family val="2"/>
      </rPr>
      <t>(p.e. quali fasi di lavorazione avvengono al di fuori della regione, indicazione dell'origine variabile di una materia prima a dipendenza della stagione, ecc.)</t>
    </r>
  </si>
  <si>
    <t>Si</t>
  </si>
  <si>
    <t>No</t>
  </si>
  <si>
    <t>regionale</t>
  </si>
  <si>
    <t xml:space="preserve">origine non agricola </t>
  </si>
  <si>
    <t>malto/zucchero/caffè</t>
  </si>
  <si>
    <t>Provenienza non regionale: Svizzera</t>
  </si>
  <si>
    <t>Provenienza non regionale: Importazione</t>
  </si>
  <si>
    <t>Prezzo malto/zucchero/caffè (CHF)</t>
  </si>
  <si>
    <t>Prodotto bio (Si/No)</t>
  </si>
  <si>
    <t xml:space="preserve">&gt; 80 % </t>
  </si>
  <si>
    <t>Bio Suisse / Gemma (Si/No)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</si>
</sst>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#,##0.000&quot; &quot;;&quot; -&quot;#,##0.000&quot; &quot;;&quot; -&quot;#&quot; &quot;;@&quot; &quot;"/>
    <numFmt numFmtId="166" formatCode="[$-100C]0.00%"/>
    <numFmt numFmtId="167" formatCode="[$-100C]General"/>
    <numFmt numFmtId="168" formatCode="[$-100C]0.00"/>
    <numFmt numFmtId="169" formatCode="#,##0.00&quot; &quot;;&quot;-&quot;#,##0.00&quot; &quot;"/>
    <numFmt numFmtId="170" formatCode="#,##0.00&quot; &quot;;&quot; -&quot;#,##0.00&quot; &quot;;&quot; -&quot;#&quot; &quot;;@&quot; &quot;"/>
    <numFmt numFmtId="171" formatCode="[$-100C]0%"/>
    <numFmt numFmtId="172" formatCode="[$sFr.-100C]&quot; &quot;#,##0.00;[Red][$sFr.-100C]&quot; -&quot;#,##0.00"/>
  </numFmts>
  <fonts count="10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b/>
      <sz val="11"/>
      <color rgb="FF00B05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DBEEF4"/>
        <bgColor rgb="FFDBEEF4"/>
      </patternFill>
    </fill>
    <fill>
      <patternFill patternType="solid">
        <fgColor rgb="FF00B050"/>
        <bgColor rgb="FFFFFF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2">
    <xf numFmtId="0" fontId="0" fillId="0" borderId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3" borderId="0" applyNumberFormat="0" applyFont="0" applyBorder="0" applyProtection="0"/>
    <xf numFmtId="170" fontId="2" fillId="0" borderId="0" applyBorder="0" applyProtection="0"/>
    <xf numFmtId="167" fontId="2" fillId="0" borderId="0" applyBorder="0" applyProtection="0"/>
    <xf numFmtId="171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72" fontId="4" fillId="0" borderId="0" applyBorder="0" applyProtection="0"/>
  </cellStyleXfs>
  <cellXfs count="62">
    <xf numFmtId="0" fontId="0" fillId="0" borderId="0" xfId="0"/>
    <xf numFmtId="167" fontId="5" fillId="0" borderId="0" xfId="6" applyFont="1"/>
    <xf numFmtId="165" fontId="5" fillId="0" borderId="0" xfId="5" applyNumberFormat="1" applyFont="1"/>
    <xf numFmtId="167" fontId="5" fillId="5" borderId="1" xfId="6" applyFont="1" applyFill="1" applyBorder="1"/>
    <xf numFmtId="167" fontId="2" fillId="0" borderId="0" xfId="6"/>
    <xf numFmtId="167" fontId="5" fillId="0" borderId="0" xfId="6" applyFont="1" applyAlignment="1">
      <alignment horizontal="left"/>
    </xf>
    <xf numFmtId="168" fontId="7" fillId="0" borderId="0" xfId="6" applyNumberFormat="1" applyFont="1"/>
    <xf numFmtId="167" fontId="5" fillId="0" borderId="0" xfId="6" applyFont="1" applyAlignment="1">
      <alignment wrapText="1"/>
    </xf>
    <xf numFmtId="165" fontId="2" fillId="0" borderId="0" xfId="5" applyNumberFormat="1"/>
    <xf numFmtId="166" fontId="5" fillId="0" borderId="0" xfId="7" applyNumberFormat="1" applyFont="1"/>
    <xf numFmtId="167" fontId="5" fillId="0" borderId="5" xfId="6" applyFont="1" applyBorder="1"/>
    <xf numFmtId="167" fontId="5" fillId="0" borderId="6" xfId="6" applyFont="1" applyBorder="1"/>
    <xf numFmtId="167" fontId="5" fillId="0" borderId="7" xfId="6" applyFont="1" applyBorder="1"/>
    <xf numFmtId="167" fontId="5" fillId="0" borderId="8" xfId="6" applyFont="1" applyBorder="1"/>
    <xf numFmtId="165" fontId="5" fillId="0" borderId="9" xfId="5" applyNumberFormat="1" applyFont="1" applyBorder="1"/>
    <xf numFmtId="167" fontId="5" fillId="0" borderId="9" xfId="6" applyFont="1" applyBorder="1"/>
    <xf numFmtId="167" fontId="5" fillId="0" borderId="4" xfId="6" applyFont="1" applyBorder="1"/>
    <xf numFmtId="167" fontId="8" fillId="0" borderId="1" xfId="6" applyFont="1" applyBorder="1" applyAlignment="1">
      <alignment wrapText="1"/>
    </xf>
    <xf numFmtId="165" fontId="8" fillId="0" borderId="1" xfId="5" applyNumberFormat="1" applyFont="1" applyBorder="1" applyAlignment="1">
      <alignment wrapText="1"/>
    </xf>
    <xf numFmtId="167" fontId="2" fillId="0" borderId="0" xfId="6" applyAlignment="1">
      <alignment wrapText="1"/>
    </xf>
    <xf numFmtId="167" fontId="8" fillId="5" borderId="3" xfId="6" applyFont="1" applyFill="1" applyBorder="1" applyAlignment="1">
      <alignment wrapText="1"/>
    </xf>
    <xf numFmtId="164" fontId="8" fillId="5" borderId="3" xfId="6" applyNumberFormat="1" applyFont="1" applyFill="1" applyBorder="1"/>
    <xf numFmtId="168" fontId="8" fillId="5" borderId="3" xfId="6" applyNumberFormat="1" applyFont="1" applyFill="1" applyBorder="1"/>
    <xf numFmtId="164" fontId="8" fillId="5" borderId="3" xfId="6" applyNumberFormat="1" applyFont="1" applyFill="1" applyBorder="1" applyAlignment="1">
      <alignment wrapText="1"/>
    </xf>
    <xf numFmtId="168" fontId="8" fillId="0" borderId="3" xfId="6" applyNumberFormat="1" applyFont="1" applyBorder="1"/>
    <xf numFmtId="169" fontId="8" fillId="0" borderId="3" xfId="5" applyNumberFormat="1" applyFont="1" applyBorder="1"/>
    <xf numFmtId="165" fontId="8" fillId="0" borderId="3" xfId="5" applyNumberFormat="1" applyFont="1" applyBorder="1"/>
    <xf numFmtId="167" fontId="2" fillId="0" borderId="0" xfId="6" applyAlignment="1">
      <alignment horizontal="left" wrapText="1"/>
    </xf>
    <xf numFmtId="167" fontId="8" fillId="5" borderId="1" xfId="6" applyFont="1" applyFill="1" applyBorder="1" applyAlignment="1">
      <alignment wrapText="1"/>
    </xf>
    <xf numFmtId="164" fontId="8" fillId="5" borderId="1" xfId="6" applyNumberFormat="1" applyFont="1" applyFill="1" applyBorder="1"/>
    <xf numFmtId="168" fontId="8" fillId="5" borderId="1" xfId="6" applyNumberFormat="1" applyFont="1" applyFill="1" applyBorder="1"/>
    <xf numFmtId="164" fontId="8" fillId="5" borderId="1" xfId="6" applyNumberFormat="1" applyFont="1" applyFill="1" applyBorder="1" applyAlignment="1">
      <alignment wrapText="1"/>
    </xf>
    <xf numFmtId="168" fontId="8" fillId="0" borderId="1" xfId="6" applyNumberFormat="1" applyFont="1" applyBorder="1"/>
    <xf numFmtId="167" fontId="9" fillId="0" borderId="0" xfId="6" applyFont="1" applyAlignment="1">
      <alignment wrapText="1"/>
    </xf>
    <xf numFmtId="164" fontId="9" fillId="0" borderId="0" xfId="6" applyNumberFormat="1" applyFont="1"/>
    <xf numFmtId="167" fontId="9" fillId="0" borderId="0" xfId="6" applyFont="1"/>
    <xf numFmtId="169" fontId="9" fillId="0" borderId="0" xfId="5" applyNumberFormat="1" applyFont="1"/>
    <xf numFmtId="164" fontId="8" fillId="5" borderId="1" xfId="6" quotePrefix="1" applyNumberFormat="1" applyFont="1" applyFill="1" applyBorder="1" applyAlignment="1">
      <alignment wrapText="1"/>
    </xf>
    <xf numFmtId="164" fontId="5" fillId="5" borderId="3" xfId="6" applyNumberFormat="1" applyFont="1" applyFill="1" applyBorder="1" applyAlignment="1">
      <alignment horizontal="right"/>
    </xf>
    <xf numFmtId="168" fontId="5" fillId="5" borderId="12" xfId="6" applyNumberFormat="1" applyFont="1" applyFill="1" applyBorder="1" applyAlignment="1">
      <alignment horizontal="right"/>
    </xf>
    <xf numFmtId="167" fontId="5" fillId="0" borderId="0" xfId="6" applyFont="1" applyBorder="1"/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167" fontId="2" fillId="6" borderId="0" xfId="6" applyFill="1" applyAlignment="1">
      <alignment horizontal="left"/>
    </xf>
    <xf numFmtId="0" fontId="0" fillId="5" borderId="12" xfId="0" applyFill="1" applyBorder="1"/>
    <xf numFmtId="167" fontId="5" fillId="0" borderId="2" xfId="6" applyFont="1" applyBorder="1" applyAlignment="1">
      <alignment horizontal="right"/>
    </xf>
    <xf numFmtId="167" fontId="5" fillId="0" borderId="2" xfId="6" applyFont="1" applyBorder="1" applyAlignment="1">
      <alignment horizontal="left"/>
    </xf>
    <xf numFmtId="167" fontId="5" fillId="0" borderId="0" xfId="6" applyFont="1" applyBorder="1" applyAlignment="1">
      <alignment horizontal="left"/>
    </xf>
    <xf numFmtId="0" fontId="0" fillId="0" borderId="0" xfId="0"/>
    <xf numFmtId="0" fontId="0" fillId="5" borderId="10" xfId="0" applyFill="1" applyBorder="1"/>
    <xf numFmtId="0" fontId="0" fillId="5" borderId="11" xfId="0" applyFill="1" applyBorder="1"/>
    <xf numFmtId="167" fontId="5" fillId="0" borderId="0" xfId="6" applyFont="1" applyBorder="1" applyAlignment="1">
      <alignment horizontal="right"/>
    </xf>
    <xf numFmtId="167" fontId="5" fillId="0" borderId="13" xfId="6" applyFont="1" applyBorder="1" applyAlignment="1">
      <alignment horizontal="left"/>
    </xf>
    <xf numFmtId="167" fontId="5" fillId="0" borderId="14" xfId="6" applyFont="1" applyBorder="1" applyAlignment="1">
      <alignment horizontal="left"/>
    </xf>
    <xf numFmtId="167" fontId="5" fillId="0" borderId="15" xfId="6" applyFont="1" applyBorder="1" applyAlignment="1">
      <alignment horizontal="left"/>
    </xf>
  </cellXfs>
  <cellStyles count="12">
    <cellStyle name="cf1" xfId="1" xr:uid="{00000000-0005-0000-0000-000000000000}"/>
    <cellStyle name="cf2" xfId="2" xr:uid="{00000000-0005-0000-0000-000001000000}"/>
    <cellStyle name="cf3" xfId="3" xr:uid="{00000000-0005-0000-0000-000002000000}"/>
    <cellStyle name="ConditionalStyle_1" xfId="4" xr:uid="{00000000-0005-0000-0000-000003000000}"/>
    <cellStyle name="Excel Built-in Comma" xfId="5" xr:uid="{00000000-0005-0000-0000-000004000000}"/>
    <cellStyle name="Excel Built-in Normal" xfId="6" xr:uid="{00000000-0005-0000-0000-000005000000}"/>
    <cellStyle name="Excel Built-in Percent" xfId="7" xr:uid="{00000000-0005-0000-0000-000006000000}"/>
    <cellStyle name="Heading" xfId="8" xr:uid="{00000000-0005-0000-0000-000007000000}"/>
    <cellStyle name="Heading1" xfId="9" xr:uid="{00000000-0005-0000-0000-000008000000}"/>
    <cellStyle name="Result" xfId="10" xr:uid="{00000000-0005-0000-0000-000009000000}"/>
    <cellStyle name="Result2" xfId="11" xr:uid="{00000000-0005-0000-0000-00000A000000}"/>
    <cellStyle name="Standard" xfId="0" builtinId="0" customBuiltin="1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#,##0.000&quot; &quot;;&quot; -&quot;#,##0.000&quot; &quot;;&quot; -&quot;#&quot; &quot;;@&quot; 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xlnm._FilterDatabase" displayName="__xlnm._FilterDatabase" ref="A10:K27" totalsRowShown="0">
  <tableColumns count="11">
    <tableColumn id="1" xr3:uid="{00000000-0010-0000-0000-000001000000}" name="Materie prime incl. additivi e coadiuvanti tecnologici"/>
    <tableColumn id="2" xr3:uid="{00000000-0010-0000-0000-000002000000}" name="Fornitore/Produttore"/>
    <tableColumn id="3" xr3:uid="{00000000-0010-0000-0000-000003000000}" name="Quota (kg)"/>
    <tableColumn id="4" xr3:uid="{00000000-0010-0000-0000-000004000000}" name="Prezzo d'acquisto / kg (CHF)"/>
    <tableColumn id="5" xr3:uid="{00000000-0010-0000-0000-000005000000}" name="Categoria, da selezionare"/>
    <tableColumn id="6" xr3:uid="{00000000-0010-0000-0000-000006000000}" name="Prezzo / Ricetta (CHF)"/>
    <tableColumn id="7" xr3:uid="{00000000-0010-0000-0000-000007000000}" name="Prezzo regionale (CHF)"/>
    <tableColumn id="8" xr3:uid="{00000000-0010-0000-0000-000008000000}" name="Quota regionale (kg)"/>
    <tableColumn id="9" xr3:uid="{00000000-0010-0000-0000-000009000000}" name="Quota origine non agricola (kg)"/>
    <tableColumn id="11" xr3:uid="{00000000-0010-0000-0000-00000B000000}" name="Quota malto/zucchero/caffè (kg)" dataDxfId="0" dataCellStyle="Excel Built-in Comma">
      <calculatedColumnFormula>IF($E11="malto/zucchero/caffè",$C11,0)</calculatedColumnFormula>
    </tableColumn>
    <tableColumn id="10" xr3:uid="{00000000-0010-0000-0000-00000A000000}" name="Prezzo malto/zucchero/caffè (CHF)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2"/>
  <sheetViews>
    <sheetView tabSelected="1" view="pageLayout" zoomScaleNormal="100" zoomScaleSheetLayoutView="100" workbookViewId="0">
      <selection activeCell="A10" sqref="A10"/>
    </sheetView>
  </sheetViews>
  <sheetFormatPr baseColWidth="10" defaultRowHeight="15" x14ac:dyDescent="0.25"/>
  <cols>
    <col min="1" max="1" width="30.125" style="4" customWidth="1"/>
    <col min="2" max="2" width="17.75" style="4" customWidth="1"/>
    <col min="3" max="3" width="7" style="4" customWidth="1"/>
    <col min="4" max="4" width="8.125" style="4" customWidth="1"/>
    <col min="5" max="5" width="22.25" style="4" customWidth="1"/>
    <col min="6" max="6" width="9" style="4" customWidth="1"/>
    <col min="7" max="7" width="9.5" style="8" customWidth="1"/>
    <col min="8" max="8" width="8" style="8" customWidth="1"/>
    <col min="9" max="9" width="9.375" style="4" customWidth="1"/>
    <col min="10" max="10" width="8.5" style="4" customWidth="1"/>
    <col min="11" max="11" width="10.5" style="4" customWidth="1"/>
    <col min="12" max="1025" width="9.875" style="4" customWidth="1"/>
    <col min="1026" max="1026" width="11" customWidth="1"/>
  </cols>
  <sheetData>
    <row r="1" spans="1:15 1025:1025" x14ac:dyDescent="0.25">
      <c r="A1" s="1" t="s">
        <v>0</v>
      </c>
      <c r="B1" s="51"/>
      <c r="C1" s="51"/>
      <c r="D1" s="51"/>
      <c r="E1" s="51"/>
      <c r="F1" s="51"/>
      <c r="G1" s="2"/>
      <c r="H1" s="52" t="s">
        <v>32</v>
      </c>
      <c r="I1" s="52"/>
      <c r="J1" s="3" t="s">
        <v>1</v>
      </c>
      <c r="AMK1"/>
    </row>
    <row r="2" spans="1:15 1025:1025" x14ac:dyDescent="0.25">
      <c r="A2" s="1"/>
      <c r="B2"/>
      <c r="C2"/>
      <c r="D2"/>
      <c r="E2"/>
      <c r="F2"/>
      <c r="G2" s="58" t="s">
        <v>34</v>
      </c>
      <c r="H2" s="58"/>
      <c r="I2" s="52"/>
      <c r="J2" s="3" t="s">
        <v>1</v>
      </c>
      <c r="AMK2"/>
    </row>
    <row r="3" spans="1:15 1025:1025" x14ac:dyDescent="0.25">
      <c r="A3" s="1" t="s">
        <v>2</v>
      </c>
      <c r="B3" s="39"/>
      <c r="C3" s="5" t="s">
        <v>3</v>
      </c>
      <c r="D3" s="53"/>
      <c r="E3" s="53"/>
      <c r="F3" s="54"/>
      <c r="G3" s="55"/>
      <c r="H3" s="55"/>
      <c r="I3" s="5"/>
      <c r="J3" s="5"/>
      <c r="K3" s="6"/>
      <c r="L3" s="1"/>
    </row>
    <row r="4" spans="1:15 1025:1025" ht="14.45" customHeight="1" x14ac:dyDescent="0.25">
      <c r="A4" s="7" t="s">
        <v>4</v>
      </c>
      <c r="B4" s="38"/>
      <c r="C4" s="5" t="s">
        <v>5</v>
      </c>
      <c r="D4" s="53" t="s">
        <v>6</v>
      </c>
      <c r="E4" s="53"/>
      <c r="F4" s="54"/>
      <c r="G4" s="56"/>
      <c r="H4" s="57"/>
      <c r="I4" s="5" t="s">
        <v>3</v>
      </c>
      <c r="J4" s="5"/>
      <c r="K4" s="6"/>
      <c r="L4" s="1"/>
    </row>
    <row r="5" spans="1:15 1025:1025" ht="9" customHeight="1" x14ac:dyDescent="0.25"/>
    <row r="6" spans="1:15 1025:1025" x14ac:dyDescent="0.25">
      <c r="A6" s="7" t="s">
        <v>7</v>
      </c>
      <c r="B6" s="9" t="e">
        <f>H27/(C27-I27-J27)</f>
        <v>#DIV/0!</v>
      </c>
      <c r="D6" s="50" t="s">
        <v>33</v>
      </c>
      <c r="E6" s="50"/>
      <c r="G6" s="4"/>
      <c r="H6" s="4"/>
    </row>
    <row r="7" spans="1:15 1025:1025" ht="15.75" customHeight="1" x14ac:dyDescent="0.25">
      <c r="A7" s="7" t="s">
        <v>8</v>
      </c>
      <c r="B7" s="9" t="e">
        <f>((B3*B4)-(F27-G27+G4*B4))/((B3*B4)-K27)</f>
        <v>#DIV/0!</v>
      </c>
      <c r="D7" s="4" t="s">
        <v>9</v>
      </c>
    </row>
    <row r="8" spans="1:15 1025:1025" ht="8.4499999999999993" customHeight="1" x14ac:dyDescent="0.25"/>
    <row r="9" spans="1:15 1025:1025" s="1" customFormat="1" x14ac:dyDescent="0.25">
      <c r="A9" s="10" t="s">
        <v>10</v>
      </c>
      <c r="B9" s="11"/>
      <c r="C9" s="11"/>
      <c r="D9" s="11"/>
      <c r="E9" s="12"/>
      <c r="F9" s="13" t="s">
        <v>11</v>
      </c>
      <c r="G9" s="14"/>
      <c r="H9" s="14"/>
      <c r="I9" s="15"/>
      <c r="J9" s="15"/>
      <c r="K9" s="16"/>
    </row>
    <row r="10" spans="1:15 1025:1025" s="19" customFormat="1" ht="54.6" customHeight="1" x14ac:dyDescent="0.25">
      <c r="A10" s="17" t="s">
        <v>12</v>
      </c>
      <c r="B10" s="17" t="s">
        <v>13</v>
      </c>
      <c r="C10" s="17" t="s">
        <v>14</v>
      </c>
      <c r="D10" s="17" t="s">
        <v>15</v>
      </c>
      <c r="E10" s="17" t="s">
        <v>16</v>
      </c>
      <c r="F10" s="17" t="s">
        <v>17</v>
      </c>
      <c r="G10" s="18" t="s">
        <v>18</v>
      </c>
      <c r="H10" s="18" t="s">
        <v>19</v>
      </c>
      <c r="I10" s="17" t="s">
        <v>20</v>
      </c>
      <c r="J10" s="17" t="s">
        <v>21</v>
      </c>
      <c r="K10" s="17" t="s">
        <v>31</v>
      </c>
    </row>
    <row r="11" spans="1:15 1025:1025" x14ac:dyDescent="0.25">
      <c r="A11" s="20"/>
      <c r="B11" s="20"/>
      <c r="C11" s="21"/>
      <c r="D11" s="22"/>
      <c r="E11" s="23" t="s">
        <v>1</v>
      </c>
      <c r="F11" s="24">
        <f t="shared" ref="F11:F26" si="0">C11*D11</f>
        <v>0</v>
      </c>
      <c r="G11" s="25">
        <f>IF(E11="regionale",F11,0)</f>
        <v>0</v>
      </c>
      <c r="H11" s="26">
        <f t="shared" ref="H11:H26" si="1">IF(E11="regionale",C11,0)</f>
        <v>0</v>
      </c>
      <c r="I11" s="26">
        <f t="shared" ref="I11:I26" si="2">IF(E11="origine non agricola ",C11,0)</f>
        <v>0</v>
      </c>
      <c r="J11" s="26">
        <f t="shared" ref="J11:J26" si="3">IF($E11="malto/zucchero/caffè",$C11,0)</f>
        <v>0</v>
      </c>
      <c r="K11" s="26">
        <f>D11*J11</f>
        <v>0</v>
      </c>
      <c r="O11" s="27"/>
    </row>
    <row r="12" spans="1:15 1025:1025" x14ac:dyDescent="0.25">
      <c r="A12" s="20"/>
      <c r="B12" s="20"/>
      <c r="C12" s="21"/>
      <c r="D12" s="22"/>
      <c r="E12" s="23" t="s">
        <v>1</v>
      </c>
      <c r="F12" s="24">
        <f t="shared" si="0"/>
        <v>0</v>
      </c>
      <c r="G12" s="25">
        <f t="shared" ref="G12:G26" si="4">IF(E12="regionale",F12,0)</f>
        <v>0</v>
      </c>
      <c r="H12" s="26">
        <f t="shared" si="1"/>
        <v>0</v>
      </c>
      <c r="I12" s="26">
        <f t="shared" si="2"/>
        <v>0</v>
      </c>
      <c r="J12" s="26">
        <f t="shared" si="3"/>
        <v>0</v>
      </c>
      <c r="K12" s="26">
        <f t="shared" ref="K12:K26" si="5">D12*J12</f>
        <v>0</v>
      </c>
      <c r="O12" s="27"/>
    </row>
    <row r="13" spans="1:15 1025:1025" x14ac:dyDescent="0.25">
      <c r="A13" s="28"/>
      <c r="B13" s="28"/>
      <c r="C13" s="29"/>
      <c r="D13" s="30"/>
      <c r="E13" s="31" t="s">
        <v>1</v>
      </c>
      <c r="F13" s="32">
        <f t="shared" si="0"/>
        <v>0</v>
      </c>
      <c r="G13" s="25">
        <f t="shared" si="4"/>
        <v>0</v>
      </c>
      <c r="H13" s="26">
        <f t="shared" si="1"/>
        <v>0</v>
      </c>
      <c r="I13" s="26">
        <f t="shared" si="2"/>
        <v>0</v>
      </c>
      <c r="J13" s="26">
        <f t="shared" si="3"/>
        <v>0</v>
      </c>
      <c r="K13" s="26">
        <f t="shared" si="5"/>
        <v>0</v>
      </c>
    </row>
    <row r="14" spans="1:15 1025:1025" x14ac:dyDescent="0.25">
      <c r="A14" s="28"/>
      <c r="B14" s="28"/>
      <c r="C14" s="29"/>
      <c r="D14" s="30"/>
      <c r="E14" s="31" t="s">
        <v>1</v>
      </c>
      <c r="F14" s="32">
        <f t="shared" si="0"/>
        <v>0</v>
      </c>
      <c r="G14" s="25">
        <f t="shared" si="4"/>
        <v>0</v>
      </c>
      <c r="H14" s="26">
        <f t="shared" si="1"/>
        <v>0</v>
      </c>
      <c r="I14" s="26">
        <f t="shared" si="2"/>
        <v>0</v>
      </c>
      <c r="J14" s="26">
        <f t="shared" si="3"/>
        <v>0</v>
      </c>
      <c r="K14" s="26">
        <f t="shared" si="5"/>
        <v>0</v>
      </c>
    </row>
    <row r="15" spans="1:15 1025:1025" x14ac:dyDescent="0.25">
      <c r="A15" s="28"/>
      <c r="B15" s="28"/>
      <c r="C15" s="29"/>
      <c r="D15" s="30"/>
      <c r="E15" s="31" t="s">
        <v>1</v>
      </c>
      <c r="F15" s="32">
        <f t="shared" si="0"/>
        <v>0</v>
      </c>
      <c r="G15" s="25">
        <f t="shared" si="4"/>
        <v>0</v>
      </c>
      <c r="H15" s="26">
        <f t="shared" si="1"/>
        <v>0</v>
      </c>
      <c r="I15" s="26">
        <f t="shared" si="2"/>
        <v>0</v>
      </c>
      <c r="J15" s="26">
        <f t="shared" si="3"/>
        <v>0</v>
      </c>
      <c r="K15" s="26">
        <f t="shared" si="5"/>
        <v>0</v>
      </c>
    </row>
    <row r="16" spans="1:15 1025:1025" x14ac:dyDescent="0.25">
      <c r="A16" s="28"/>
      <c r="B16" s="28"/>
      <c r="C16" s="29"/>
      <c r="D16" s="30"/>
      <c r="E16" s="31" t="s">
        <v>1</v>
      </c>
      <c r="F16" s="32">
        <f t="shared" si="0"/>
        <v>0</v>
      </c>
      <c r="G16" s="25">
        <f t="shared" si="4"/>
        <v>0</v>
      </c>
      <c r="H16" s="26">
        <f t="shared" si="1"/>
        <v>0</v>
      </c>
      <c r="I16" s="26">
        <f t="shared" si="2"/>
        <v>0</v>
      </c>
      <c r="J16" s="26">
        <f t="shared" si="3"/>
        <v>0</v>
      </c>
      <c r="K16" s="26">
        <f t="shared" si="5"/>
        <v>0</v>
      </c>
    </row>
    <row r="17" spans="1:11" x14ac:dyDescent="0.25">
      <c r="A17" s="28"/>
      <c r="B17" s="28"/>
      <c r="C17" s="29"/>
      <c r="D17" s="30"/>
      <c r="E17" s="31" t="s">
        <v>1</v>
      </c>
      <c r="F17" s="32">
        <f t="shared" si="0"/>
        <v>0</v>
      </c>
      <c r="G17" s="25">
        <f t="shared" si="4"/>
        <v>0</v>
      </c>
      <c r="H17" s="26">
        <f t="shared" si="1"/>
        <v>0</v>
      </c>
      <c r="I17" s="26">
        <f t="shared" si="2"/>
        <v>0</v>
      </c>
      <c r="J17" s="26">
        <f t="shared" si="3"/>
        <v>0</v>
      </c>
      <c r="K17" s="26">
        <f t="shared" si="5"/>
        <v>0</v>
      </c>
    </row>
    <row r="18" spans="1:11" x14ac:dyDescent="0.25">
      <c r="A18" s="28"/>
      <c r="B18" s="28"/>
      <c r="C18" s="29"/>
      <c r="D18" s="30"/>
      <c r="E18" s="31" t="s">
        <v>1</v>
      </c>
      <c r="F18" s="32">
        <f t="shared" si="0"/>
        <v>0</v>
      </c>
      <c r="G18" s="25">
        <f t="shared" si="4"/>
        <v>0</v>
      </c>
      <c r="H18" s="26">
        <f t="shared" si="1"/>
        <v>0</v>
      </c>
      <c r="I18" s="26">
        <f t="shared" si="2"/>
        <v>0</v>
      </c>
      <c r="J18" s="26">
        <f t="shared" si="3"/>
        <v>0</v>
      </c>
      <c r="K18" s="26">
        <f t="shared" si="5"/>
        <v>0</v>
      </c>
    </row>
    <row r="19" spans="1:11" x14ac:dyDescent="0.25">
      <c r="A19" s="28"/>
      <c r="B19" s="28"/>
      <c r="C19" s="29"/>
      <c r="D19" s="30"/>
      <c r="E19" s="31" t="s">
        <v>1</v>
      </c>
      <c r="F19" s="32">
        <f t="shared" si="0"/>
        <v>0</v>
      </c>
      <c r="G19" s="25">
        <f t="shared" si="4"/>
        <v>0</v>
      </c>
      <c r="H19" s="26">
        <f t="shared" si="1"/>
        <v>0</v>
      </c>
      <c r="I19" s="26">
        <f t="shared" si="2"/>
        <v>0</v>
      </c>
      <c r="J19" s="26">
        <f t="shared" si="3"/>
        <v>0</v>
      </c>
      <c r="K19" s="26">
        <f t="shared" si="5"/>
        <v>0</v>
      </c>
    </row>
    <row r="20" spans="1:11" x14ac:dyDescent="0.25">
      <c r="A20" s="28"/>
      <c r="B20" s="28"/>
      <c r="C20" s="29"/>
      <c r="D20" s="30"/>
      <c r="E20" s="37" t="s">
        <v>1</v>
      </c>
      <c r="F20" s="32">
        <f t="shared" si="0"/>
        <v>0</v>
      </c>
      <c r="G20" s="25">
        <f t="shared" si="4"/>
        <v>0</v>
      </c>
      <c r="H20" s="26">
        <f t="shared" si="1"/>
        <v>0</v>
      </c>
      <c r="I20" s="26">
        <f>IF(E20="origine non agricola ",C20,0)</f>
        <v>0</v>
      </c>
      <c r="J20" s="26">
        <f t="shared" si="3"/>
        <v>0</v>
      </c>
      <c r="K20" s="26">
        <f t="shared" si="5"/>
        <v>0</v>
      </c>
    </row>
    <row r="21" spans="1:11" x14ac:dyDescent="0.25">
      <c r="A21" s="28"/>
      <c r="B21" s="28"/>
      <c r="C21" s="29"/>
      <c r="D21" s="30"/>
      <c r="E21" s="31" t="s">
        <v>1</v>
      </c>
      <c r="F21" s="32">
        <f t="shared" si="0"/>
        <v>0</v>
      </c>
      <c r="G21" s="25">
        <f t="shared" si="4"/>
        <v>0</v>
      </c>
      <c r="H21" s="26">
        <f t="shared" si="1"/>
        <v>0</v>
      </c>
      <c r="I21" s="26">
        <f t="shared" si="2"/>
        <v>0</v>
      </c>
      <c r="J21" s="26">
        <f t="shared" si="3"/>
        <v>0</v>
      </c>
      <c r="K21" s="26">
        <f t="shared" si="5"/>
        <v>0</v>
      </c>
    </row>
    <row r="22" spans="1:11" x14ac:dyDescent="0.25">
      <c r="A22" s="28"/>
      <c r="B22" s="28"/>
      <c r="C22" s="29"/>
      <c r="D22" s="30"/>
      <c r="E22" s="31" t="s">
        <v>1</v>
      </c>
      <c r="F22" s="32">
        <f t="shared" si="0"/>
        <v>0</v>
      </c>
      <c r="G22" s="25">
        <f t="shared" si="4"/>
        <v>0</v>
      </c>
      <c r="H22" s="26">
        <f t="shared" si="1"/>
        <v>0</v>
      </c>
      <c r="I22" s="26">
        <f t="shared" si="2"/>
        <v>0</v>
      </c>
      <c r="J22" s="26">
        <f t="shared" si="3"/>
        <v>0</v>
      </c>
      <c r="K22" s="26">
        <f t="shared" si="5"/>
        <v>0</v>
      </c>
    </row>
    <row r="23" spans="1:11" x14ac:dyDescent="0.25">
      <c r="A23" s="28"/>
      <c r="B23" s="28"/>
      <c r="C23" s="29"/>
      <c r="D23" s="30"/>
      <c r="E23" s="31" t="s">
        <v>1</v>
      </c>
      <c r="F23" s="32">
        <f t="shared" si="0"/>
        <v>0</v>
      </c>
      <c r="G23" s="25">
        <f t="shared" si="4"/>
        <v>0</v>
      </c>
      <c r="H23" s="26">
        <f t="shared" si="1"/>
        <v>0</v>
      </c>
      <c r="I23" s="26">
        <f t="shared" si="2"/>
        <v>0</v>
      </c>
      <c r="J23" s="26">
        <f t="shared" si="3"/>
        <v>0</v>
      </c>
      <c r="K23" s="26">
        <f t="shared" si="5"/>
        <v>0</v>
      </c>
    </row>
    <row r="24" spans="1:11" x14ac:dyDescent="0.25">
      <c r="A24" s="28"/>
      <c r="B24" s="28"/>
      <c r="C24" s="29"/>
      <c r="D24" s="30"/>
      <c r="E24" s="31" t="s">
        <v>1</v>
      </c>
      <c r="F24" s="32">
        <f t="shared" si="0"/>
        <v>0</v>
      </c>
      <c r="G24" s="25">
        <f t="shared" si="4"/>
        <v>0</v>
      </c>
      <c r="H24" s="26">
        <f t="shared" si="1"/>
        <v>0</v>
      </c>
      <c r="I24" s="26">
        <f t="shared" si="2"/>
        <v>0</v>
      </c>
      <c r="J24" s="26">
        <f t="shared" si="3"/>
        <v>0</v>
      </c>
      <c r="K24" s="26">
        <f t="shared" si="5"/>
        <v>0</v>
      </c>
    </row>
    <row r="25" spans="1:11" x14ac:dyDescent="0.25">
      <c r="A25" s="28"/>
      <c r="B25" s="28"/>
      <c r="C25" s="29"/>
      <c r="D25" s="30"/>
      <c r="E25" s="31" t="s">
        <v>1</v>
      </c>
      <c r="F25" s="32">
        <f t="shared" si="0"/>
        <v>0</v>
      </c>
      <c r="G25" s="25">
        <f t="shared" si="4"/>
        <v>0</v>
      </c>
      <c r="H25" s="26">
        <f t="shared" si="1"/>
        <v>0</v>
      </c>
      <c r="I25" s="26">
        <f t="shared" si="2"/>
        <v>0</v>
      </c>
      <c r="J25" s="26">
        <f t="shared" si="3"/>
        <v>0</v>
      </c>
      <c r="K25" s="26">
        <f t="shared" si="5"/>
        <v>0</v>
      </c>
    </row>
    <row r="26" spans="1:11" x14ac:dyDescent="0.25">
      <c r="A26" s="28"/>
      <c r="B26" s="28"/>
      <c r="C26" s="29"/>
      <c r="D26" s="30"/>
      <c r="E26" s="31" t="s">
        <v>1</v>
      </c>
      <c r="F26" s="32">
        <f t="shared" si="0"/>
        <v>0</v>
      </c>
      <c r="G26" s="25">
        <f t="shared" si="4"/>
        <v>0</v>
      </c>
      <c r="H26" s="26">
        <f t="shared" si="1"/>
        <v>0</v>
      </c>
      <c r="I26" s="26">
        <f t="shared" si="2"/>
        <v>0</v>
      </c>
      <c r="J26" s="26">
        <f t="shared" si="3"/>
        <v>0</v>
      </c>
      <c r="K26" s="26">
        <f t="shared" si="5"/>
        <v>0</v>
      </c>
    </row>
    <row r="27" spans="1:11" x14ac:dyDescent="0.25">
      <c r="A27" s="19"/>
      <c r="B27" s="33" t="s">
        <v>22</v>
      </c>
      <c r="C27" s="34">
        <f>SUM(C11:C26)</f>
        <v>0</v>
      </c>
      <c r="D27" s="35"/>
      <c r="E27" s="34"/>
      <c r="F27" s="36">
        <f>SUM(F11:F26)</f>
        <v>0</v>
      </c>
      <c r="G27" s="36">
        <f t="shared" ref="G27:K27" si="6">SUM(G11:G26)</f>
        <v>0</v>
      </c>
      <c r="H27" s="36">
        <f t="shared" si="6"/>
        <v>0</v>
      </c>
      <c r="I27" s="36">
        <f t="shared" si="6"/>
        <v>0</v>
      </c>
      <c r="J27" s="36">
        <f t="shared" si="6"/>
        <v>0</v>
      </c>
      <c r="K27" s="36">
        <f t="shared" si="6"/>
        <v>0</v>
      </c>
    </row>
    <row r="28" spans="1:11" ht="7.9" customHeight="1" thickBot="1" x14ac:dyDescent="0.3"/>
    <row r="29" spans="1:11" ht="15.75" thickBot="1" x14ac:dyDescent="0.3">
      <c r="A29" s="59" t="s">
        <v>23</v>
      </c>
      <c r="B29" s="60"/>
      <c r="C29" s="60"/>
      <c r="D29" s="60"/>
      <c r="E29" s="60"/>
      <c r="F29" s="60"/>
      <c r="G29" s="60"/>
      <c r="H29" s="60"/>
      <c r="I29" s="60"/>
      <c r="J29" s="61"/>
      <c r="K29" s="40"/>
    </row>
    <row r="30" spans="1:11" x14ac:dyDescent="0.25">
      <c r="A30" s="41"/>
      <c r="B30" s="42"/>
      <c r="C30" s="42"/>
      <c r="D30" s="42"/>
      <c r="E30" s="42"/>
      <c r="F30" s="42"/>
      <c r="G30" s="42"/>
      <c r="H30" s="42"/>
      <c r="I30" s="42"/>
      <c r="J30" s="43"/>
    </row>
    <row r="31" spans="1:11" x14ac:dyDescent="0.25">
      <c r="A31" s="44"/>
      <c r="B31" s="45"/>
      <c r="C31" s="45"/>
      <c r="D31" s="45"/>
      <c r="E31" s="45"/>
      <c r="F31" s="45"/>
      <c r="G31" s="45"/>
      <c r="H31" s="45"/>
      <c r="I31" s="45"/>
      <c r="J31" s="46"/>
    </row>
    <row r="32" spans="1:11" ht="15.75" thickBot="1" x14ac:dyDescent="0.3">
      <c r="A32" s="47"/>
      <c r="B32" s="48"/>
      <c r="C32" s="48"/>
      <c r="D32" s="48"/>
      <c r="E32" s="48"/>
      <c r="F32" s="48"/>
      <c r="G32" s="48"/>
      <c r="H32" s="48"/>
      <c r="I32" s="48"/>
      <c r="J32" s="49"/>
    </row>
  </sheetData>
  <sheetProtection algorithmName="SHA-512" hashValue="OxHjWOHq9f+rpPOp0qfkMgk94iBqXetkkQjcaqxgKlZ+i3hlyOEjMYlReVJERtAFpSntnZ1gFiN5ZdwyRpB5Pw==" saltValue="pLB80QWoAqJ4eqCoSENYkw==" spinCount="100000" sheet="1" objects="1" scenarios="1"/>
  <protectedRanges>
    <protectedRange sqref="A11:E26" name="Bereich5"/>
    <protectedRange sqref="G3:H4" name="Bereich4"/>
    <protectedRange sqref="B3:B4" name="Bereich3"/>
    <protectedRange sqref="B1:B2" name="Bereich2"/>
    <protectedRange sqref="J1:J2" name="Bereich1"/>
  </protectedRanges>
  <mergeCells count="12">
    <mergeCell ref="A30:J30"/>
    <mergeCell ref="A31:J31"/>
    <mergeCell ref="A32:J32"/>
    <mergeCell ref="D6:E6"/>
    <mergeCell ref="B1:F1"/>
    <mergeCell ref="H1:I1"/>
    <mergeCell ref="D3:F3"/>
    <mergeCell ref="G3:H3"/>
    <mergeCell ref="D4:F4"/>
    <mergeCell ref="G4:H4"/>
    <mergeCell ref="G2:I2"/>
    <mergeCell ref="A29:J29"/>
  </mergeCells>
  <conditionalFormatting sqref="B6">
    <cfRule type="cellIs" dxfId="4" priority="2" stopIfTrue="1" operator="lessThan">
      <formula>0.8</formula>
    </cfRule>
  </conditionalFormatting>
  <conditionalFormatting sqref="B7">
    <cfRule type="cellIs" dxfId="3" priority="4" stopIfTrue="1" operator="lessThan">
      <formula>2/3</formula>
    </cfRule>
  </conditionalFormatting>
  <conditionalFormatting sqref="B6">
    <cfRule type="cellIs" dxfId="2" priority="3" stopIfTrue="1" operator="greaterThanOrEqual">
      <formula>0.8</formula>
    </cfRule>
  </conditionalFormatting>
  <conditionalFormatting sqref="B7">
    <cfRule type="cellIs" dxfId="1" priority="5" stopIfTrue="1" operator="greaterThanOrEqual">
      <formula>2/3</formula>
    </cfRule>
  </conditionalFormatting>
  <dataValidations disablePrompts="1" count="3">
    <dataValidation allowBlank="1" showInputMessage="1" showErrorMessage="1" sqref="B27:K27" xr:uid="{00000000-0002-0000-0000-000000000000}"/>
    <dataValidation type="list" allowBlank="1" showInputMessage="1" showErrorMessage="1" sqref="J1:J2" xr:uid="{00000000-0002-0000-0000-000001000000}">
      <formula1>Naturaplan</formula1>
    </dataValidation>
    <dataValidation type="list" allowBlank="1" showInputMessage="1" showErrorMessage="1" sqref="E11:E26" xr:uid="{00000000-0002-0000-0000-000002000000}">
      <formula1>dropdown</formula1>
    </dataValidation>
  </dataValidations>
  <pageMargins left="3.937007874015748E-2" right="3.937007874015748E-2" top="0.74803149606299213" bottom="0.74803149606299213" header="0.31496062992125984" footer="0.31496062992125984"/>
  <pageSetup paperSize="9" scale="95" fitToWidth="0" fitToHeight="0" orientation="landscape" r:id="rId1"/>
  <headerFooter>
    <oddHeader>&amp;L&amp;G&amp;R&amp;"-,Standard"23_260IT
calcolo del valore aggiunto mia Terra</oddHeader>
    <oddFooter>&amp;L&amp;"-,Standard"Data di rilascio: 09.08.2021&amp;R&amp;"-,Standard"Seite &amp;P von &amp;N</oddFooter>
  </headerFooter>
  <legacy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"/>
  <sheetViews>
    <sheetView workbookViewId="0"/>
  </sheetViews>
  <sheetFormatPr baseColWidth="10" defaultRowHeight="15" x14ac:dyDescent="0.25"/>
  <cols>
    <col min="1" max="1024" width="9.875" style="4" customWidth="1"/>
    <col min="1025" max="1025" width="11" customWidth="1"/>
  </cols>
  <sheetData>
    <row r="1" spans="1:1" x14ac:dyDescent="0.25">
      <c r="A1" s="4" t="s">
        <v>1</v>
      </c>
    </row>
    <row r="2" spans="1:1" x14ac:dyDescent="0.25">
      <c r="A2" s="4" t="s">
        <v>24</v>
      </c>
    </row>
    <row r="3" spans="1:1" x14ac:dyDescent="0.25">
      <c r="A3" s="4" t="s">
        <v>25</v>
      </c>
    </row>
  </sheetData>
  <pageMargins left="0.70000000000000007" right="0.70000000000000007" top="1.181102362204725" bottom="1.181102362204725" header="0.78740157480314998" footer="0.78740157480314998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3"/>
  <sheetViews>
    <sheetView workbookViewId="0">
      <selection activeCell="A9" sqref="A9"/>
    </sheetView>
  </sheetViews>
  <sheetFormatPr baseColWidth="10" defaultRowHeight="15" x14ac:dyDescent="0.25"/>
  <cols>
    <col min="1" max="1" width="31.25" style="4" bestFit="1" customWidth="1"/>
    <col min="2" max="1024" width="9.875" style="4" customWidth="1"/>
    <col min="1025" max="1025" width="11" customWidth="1"/>
  </cols>
  <sheetData>
    <row r="1" spans="1:1" x14ac:dyDescent="0.25">
      <c r="A1" s="4" t="s">
        <v>1</v>
      </c>
    </row>
    <row r="2" spans="1:1" x14ac:dyDescent="0.25">
      <c r="A2" s="4" t="s">
        <v>26</v>
      </c>
    </row>
    <row r="3" spans="1:1" x14ac:dyDescent="0.25">
      <c r="A3" s="4" t="s">
        <v>29</v>
      </c>
    </row>
    <row r="4" spans="1:1" x14ac:dyDescent="0.25">
      <c r="A4" s="4" t="s">
        <v>30</v>
      </c>
    </row>
    <row r="5" spans="1:1" x14ac:dyDescent="0.25">
      <c r="A5" s="4" t="s">
        <v>27</v>
      </c>
    </row>
    <row r="6" spans="1:1" x14ac:dyDescent="0.25">
      <c r="A6" s="4" t="s">
        <v>28</v>
      </c>
    </row>
    <row r="13" spans="1:1" x14ac:dyDescent="0.25">
      <c r="A13" s="19"/>
    </row>
  </sheetData>
  <pageMargins left="0.70000000000000007" right="0.70000000000000007" top="1.181102362204725" bottom="1.181102362204725" header="0.78740157480314998" footer="0.78740157480314998"/>
  <pageSetup paperSize="0" fitToWidth="0" fitToHeight="0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io.inspecta - q.inspecta" ma:contentTypeID="0x010100A3A72123758F4C4585E003E1BFED6775002CD1DBE9C04DE946B0F7B268C3622BBE" ma:contentTypeVersion="56" ma:contentTypeDescription="Create a new document." ma:contentTypeScope="" ma:versionID="eee5b35086a992fc0d943c7d5edd7203">
  <xsd:schema xmlns:xsd="http://www.w3.org/2001/XMLSchema" xmlns:xs="http://www.w3.org/2001/XMLSchema" xmlns:p="http://schemas.microsoft.com/office/2006/metadata/properties" xmlns:ns2="cd8b5562-a256-474e-8cdb-a3a79533ac8a" xmlns:ns3="c899c138-b8d3-4423-b651-eb4ea70b82af" xmlns:ns4="3a9a3197-889f-4cac-ad32-4340846221ce" targetNamespace="http://schemas.microsoft.com/office/2006/metadata/properties" ma:root="true" ma:fieldsID="eefdc6f5e78d6d73e5fa35241d193b1a" ns2:_="" ns3:_="" ns4:_="">
    <xsd:import namespace="cd8b5562-a256-474e-8cdb-a3a79533ac8a"/>
    <xsd:import namespace="c899c138-b8d3-4423-b651-eb4ea70b82af"/>
    <xsd:import namespace="3a9a3197-889f-4cac-ad32-4340846221ce"/>
    <xsd:element name="properties">
      <xsd:complexType>
        <xsd:sequence>
          <xsd:element name="documentManagement">
            <xsd:complexType>
              <xsd:all>
                <xsd:element ref="ns2:Company_x0020__x002f__x0020_Firma" minOccurs="0"/>
                <xsd:element ref="ns2:Department_x0020__x002f__x0020_Division" minOccurs="0"/>
                <xsd:element ref="ns2:Responsible_x0020_division_x002f_department" minOccurs="0"/>
                <xsd:element ref="ns2:Document_x0020_Type_x002f__x0020_Dokumententyp" minOccurs="0"/>
                <xsd:element ref="ns2:Process_x002f__x0020_Prozess" minOccurs="0"/>
                <xsd:element ref="ns2:Norm" minOccurs="0"/>
                <xsd:element ref="ns3:Standard_x0020_Template_x0020__x002f__x0020_Vorlage" minOccurs="0"/>
                <xsd:element ref="ns3:Standards" minOccurs="0"/>
                <xsd:element ref="ns2:Languages_x002f__x0020_Sprachen" minOccurs="0"/>
                <xsd:element ref="ns2:Comment_x002f__x0020_Information" minOccurs="0"/>
                <xsd:element ref="ns3:Dok_x002e__x0020_Responsible_x0020__x002f__x0020_Verantwortlicher" minOccurs="0"/>
                <xsd:element ref="ns3:Translator_x0020__x002f__x0020__x00dc_bersetzer" minOccurs="0"/>
                <xsd:element ref="ns2:Storage_x0020__x002f__x0020_Publication" minOccurs="0"/>
                <xsd:element ref="ns2:ExtranetTarget" minOccurs="0"/>
                <xsd:element ref="ns2:Archived" minOccurs="0"/>
                <xsd:element ref="ns4:Approval_x0020_Date" minOccurs="0"/>
                <xsd:element ref="ns4:Approved_x0020_By" minOccurs="0"/>
                <xsd:element ref="ns2:ExtranetTarget_x003a_Code" minOccurs="0"/>
                <xsd:element ref="ns2:Process_x002f__x0020_Prozess_x003a_ProcessNr" minOccurs="0"/>
                <xsd:element ref="ns3:Rebranding" minOccurs="0"/>
                <xsd:element ref="ns3:CERES_x0020_Storage_x0020__x002f__x0020_Publication" minOccurs="0"/>
                <xsd:element ref="ns3:CE_x002d_Process" minOccurs="0"/>
                <xsd:element ref="ns3:CE_x002d_Sub_x002d_Chapter" minOccurs="0"/>
                <xsd:element ref="ns3:CE_x002d_Sub_x002d_Chapter_x003a_SubChapterNr" minOccurs="0"/>
                <xsd:element ref="ns3:Sub_x002d_sub_x002d_chapter" minOccurs="0"/>
                <xsd:element ref="ns3:Translator" minOccurs="0"/>
                <xsd:element ref="ns3:Owncloud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b5562-a256-474e-8cdb-a3a79533ac8a" elementFormDefault="qualified">
    <xsd:import namespace="http://schemas.microsoft.com/office/2006/documentManagement/types"/>
    <xsd:import namespace="http://schemas.microsoft.com/office/infopath/2007/PartnerControls"/>
    <xsd:element name="Company_x0020__x002f__x0020_Firma" ma:index="2" nillable="true" ma:displayName="Company / Firma" ma:list="{616fa357-50c4-4c20-9874-4d5fcc547170}" ma:internalName="Company_x0020__x002f__x0020_Firma" ma:showField="Title" ma:web="e22643cb-b536-4b3d-80f1-f3a0b141c1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3" nillable="true" ma:displayName="Department / Division" ma:internalName="Department_x0020__x002f__x0020_Divis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Responsible_x0020_division_x002f_department" ma:index="4" nillable="true" ma:displayName="Responsible division/department" ma:format="Dropdown" ma:internalName="Responsible_x0020_division_x002f_department">
      <xsd:simpleType>
        <xsd:restriction base="dms:Choice">
          <xsd:enumeration value="ABG"/>
          <xsd:enumeration value="BL"/>
          <xsd:enumeration value="BVH"/>
          <xsd:enumeration value="INT"/>
          <xsd:enumeration value="ADMIN"/>
          <xsd:enumeration value="Turkey"/>
          <xsd:enumeration value="bio.inspecta shpk"/>
          <xsd:enumeration value="Australia"/>
        </xsd:restriction>
      </xsd:simpleType>
    </xsd:element>
    <xsd:element name="Document_x0020_Type_x002f__x0020_Dokumententyp" ma:index="5" nillable="true" ma:displayName="Document Type/ Dokumententyp" ma:format="Dropdown" ma:internalName="Document_x0020_Type_x002f__x0020_Dokumententyp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Process_x002f__x0020_Prozess" ma:index="6" nillable="true" ma:displayName="Process/ Prozess" ma:list="{e9854fb2-4e24-4a7e-b0b9-c5674cb9d478}" ma:internalName="Process_x002f__x0020_Prozess" ma:showField="Title" ma:web="e22643cb-b536-4b3d-80f1-f3a0b141c141">
      <xsd:simpleType>
        <xsd:restriction base="dms:Lookup"/>
      </xsd:simpleType>
    </xsd:element>
    <xsd:element name="Norm" ma:index="7" nillable="true" ma:displayName="Norm" ma:internalName="Nor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</xsd:restriction>
                </xsd:simpleType>
              </xsd:element>
            </xsd:sequence>
          </xsd:extension>
        </xsd:complexContent>
      </xsd:complexType>
    </xsd:element>
    <xsd:element name="Languages_x002f__x0020_Sprachen" ma:index="10" nillable="true" ma:displayName="Languages/ Sprachen" ma:internalName="Languages_x002f__x0020_Sprach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>
      <xsd:simpleType>
        <xsd:restriction base="dms:Note">
          <xsd:maxLength value="255"/>
        </xsd:restriction>
      </xsd:simpleType>
    </xsd:element>
    <xsd:element name="Storage_x0020__x002f__x0020_Publication" ma:index="14" nillable="true" ma:displayName="Storage / Publication" ma:description="Attention:&#10;- Public Webiste &quot;moves&quot; documents to the homepage.&#10;- External Access &quot;moves&quot; documents to the  site for the external employees." ma:internalName="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xtranet"/>
                    <xsd:enumeration value="External Access"/>
                    <xsd:enumeration value="Public Website"/>
                    <xsd:enumeration value="b.i Owncloud Externe"/>
                    <xsd:enumeration value="b.i Owncloud Landwirtschaft"/>
                    <xsd:enumeration value="b.i Owncloud Ltd. Pty (Fish &amp; Seafood)"/>
                    <xsd:enumeration value="EASY-CERT Cloud"/>
                    <xsd:enumeration value="Orders"/>
                  </xsd:restriction>
                </xsd:simpleType>
              </xsd:element>
            </xsd:sequence>
          </xsd:extension>
        </xsd:complexContent>
      </xsd:complexType>
    </xsd:element>
    <xsd:element name="ExtranetTarget" ma:index="15" nillable="true" ma:displayName="Extranet Ordner/ Extranet Folder" ma:description="Ziel für die Extranet Publikation" ma:list="{f176140c-e931-4c24-9bcf-0d78215c02a6}" ma:internalName="ExtranetTarget" ma:showField="Title" ma:web="e22643cb-b536-4b3d-80f1-f3a0b141c141">
      <xsd:simpleType>
        <xsd:restriction base="dms:Lookup"/>
      </xsd:simpleType>
    </xsd:element>
    <xsd:element name="Archived" ma:index="16" nillable="true" ma:displayName="Archived" ma:default="0" ma:internalName="Archived">
      <xsd:simpleType>
        <xsd:restriction base="dms:Boolean"/>
      </xsd:simpleType>
    </xsd:element>
    <xsd:element name="ExtranetTarget_x003a_Code" ma:index="23" nillable="true" ma:displayName="ExtranetTarget:Code" ma:list="{f176140c-e931-4c24-9bcf-0d78215c02a6}" ma:internalName="ExtranetTarget_x003a_Code" ma:readOnly="true" ma:showField="Code" ma:web="e22643cb-b536-4b3d-80f1-f3a0b141c141">
      <xsd:simpleType>
        <xsd:restriction base="dms:Lookup"/>
      </xsd:simpleType>
    </xsd:element>
    <xsd:element name="Process_x002f__x0020_Prozess_x003a_ProcessNr" ma:index="24" nillable="true" ma:displayName="Process/ Prozess:ProcessNr" ma:list="{e9854fb2-4e24-4a7e-b0b9-c5674cb9d478}" ma:internalName="Process_x002f__x0020_Prozess_x003a_ProcessNr" ma:readOnly="true" ma:showField="ProcessNr" ma:web="e22643cb-b536-4b3d-80f1-f3a0b141c141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9c138-b8d3-4423-b651-eb4ea70b82af" elementFormDefault="qualified">
    <xsd:import namespace="http://schemas.microsoft.com/office/2006/documentManagement/types"/>
    <xsd:import namespace="http://schemas.microsoft.com/office/infopath/2007/PartnerControls"/>
    <xsd:element name="Standard_x0020_Template_x0020__x002f__x0020_Vorlage" ma:index="8" nillable="true" ma:displayName="Standard Template / Vorlage" ma:description="" ma:list="{55afeb24-ba35-4f50-9b64-6eba3eb6ddd9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9" nillable="true" ma:displayName="Standards" ma:description="" ma:list="{d54186a8-a508-4acd-a891-6ea3ab66c4c2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k_x002e__x0020_Responsible_x0020__x002f__x0020_Verantwortlicher" ma:index="12" nillable="true" ma:displayName="Dok. Responsible / Verantwortlicher" ma:description="" ma:list="UserInfo" ma:SharePointGroup="0" ma:internalName="Dok_x002e__x0020_Responsible_x0020__x002f__x0020_Verantwortlich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ranslator_x0020__x002f__x0020__x00dc_bersetzer" ma:index="13" nillable="true" ma:displayName="Translator / Übersetzer" ma:list="UserInfo" ma:SharePointGroup="0" ma:internalName="Translator_x0020__x002f__x0020__x00dc_bersetz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branding" ma:index="27" nillable="true" ma:displayName="Rebranding" ma:default="0" ma:description="Is true (yes) when Rebranding process (replacement of logos) was applied" ma:internalName="Rebranding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d6c95cdf-ba76-44a2-b61a-01e19cc3174b}" ma:internalName="CE_x002d_Process" ma:showField="Title">
      <xsd:simpleType>
        <xsd:restriction base="dms:Lookup"/>
      </xsd:simpleType>
    </xsd:element>
    <xsd:element name="CE_x002d_Sub_x002d_Chapter" ma:index="30" nillable="true" ma:displayName="CE-Sub-Chapter" ma:list="{37ac8630-76a7-4cc8-8fe1-0b952332693e}" ma:internalName="CE_x002d_Sub_x002d_Chapter" ma:readOnly="false" ma:showField="Title">
      <xsd:simpleType>
        <xsd:restriction base="dms:Lookup"/>
      </xsd:simpleType>
    </xsd:element>
    <xsd:element name="CE_x002d_Sub_x002d_Chapter_x003a_SubChapterNr" ma:index="31" nillable="true" ma:displayName="CE-Sub-Chapter:SubChapterNr" ma:list="{37ac8630-76a7-4cc8-8fe1-0b952332693e}" ma:internalName="CE_x002d_Sub_x002d_Chapter_x003a_SubChapterNr" ma:readOnly="true" ma:showField="SubChapterNr" ma:web="e22643cb-b536-4b3d-80f1-f3a0b141c141">
      <xsd:simpleType>
        <xsd:restriction base="dms:Lookup"/>
      </xsd:simpleType>
    </xsd:element>
    <xsd:element name="Sub_x002d_sub_x002d_chapter" ma:index="32" nillable="true" ma:displayName="Sub-sub-chapter" ma:list="{895823fe-89ca-4b40-b708-f3f60fff092e}" ma:internalName="Sub_x002d_sub_x002d_chapter" ma:showField="Title">
      <xsd:simpleType>
        <xsd:restriction base="dms:Lookup"/>
      </xsd:simpleType>
    </xsd:element>
    <xsd:element name="Translator" ma:index="33" nillable="true" ma:displayName="Translator" ma:description="" ma:list="{6d9b19e4-7576-408d-9482-b912c145e927}" ma:internalName="Translator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cloudTargetFolder" ma:index="34" nillable="true" ma:displayName="OwncloudTargetFolder" ma:description="Target folder on Owncloud drive" ma:internalName="OwncloudTargetFolder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a3197-889f-4cac-ad32-4340846221ce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17" nillable="true" ma:displayName="Approval Date" ma:description="Date and time the file was last approved in SharePoint." ma:internalName="Approval_x0020_Date">
      <xsd:simpleType>
        <xsd:restriction base="dms:Text"/>
      </xsd:simpleType>
    </xsd:element>
    <xsd:element name="Approved_x0020_By" ma:index="18" nillable="true" ma:displayName="Approved By" ma:description="The person who last approved the file in SharePoint." ma:internalName="Approved_x0020_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_x002f__x0020_Prozess xmlns="cd8b5562-a256-474e-8cdb-a3a79533ac8a">41</Process_x002f__x0020_Prozess>
    <Archived xmlns="cd8b5562-a256-474e-8cdb-a3a79533ac8a">false</Archived>
    <Company_x0020__x002f__x0020_Firma xmlns="cd8b5562-a256-474e-8cdb-a3a79533ac8a">
      <Value>44</Value>
    </Company_x0020__x002f__x0020_Firma>
    <Responsible_x0020_division_x002f_department xmlns="cd8b5562-a256-474e-8cdb-a3a79533ac8a">BVH</Responsible_x0020_division_x002f_department>
    <Document_x0020_Type_x002f__x0020_Dokumententyp xmlns="cd8b5562-a256-474e-8cdb-a3a79533ac8a">Template  / Kopiervorlage</Document_x0020_Type_x002f__x0020_Dokumententyp>
    <Department_x0020__x002f__x0020_Division xmlns="cd8b5562-a256-474e-8cdb-a3a79533ac8a">
      <Value>Processing &amp; Trade / Verarbeitung und Handel</Value>
    </Department_x0020__x002f__x0020_Division>
    <ExtranetTarget xmlns="cd8b5562-a256-474e-8cdb-a3a79533ac8a">38</ExtranetTarget>
    <Languages_x002f__x0020_Sprachen xmlns="cd8b5562-a256-474e-8cdb-a3a79533ac8a">
      <Value>IT</Value>
    </Languages_x002f__x0020_Sprachen>
    <Storage_x0020__x002f__x0020_Publication xmlns="cd8b5562-a256-474e-8cdb-a3a79533ac8a">
      <Value>Extranet</Value>
      <Value>Public Website</Value>
      <Value>Orders</Value>
    </Storage_x0020__x002f__x0020_Publication>
    <Comment_x002f__x0020_Information xmlns="cd8b5562-a256-474e-8cdb-a3a79533ac8a" xsi:nil="true"/>
    <Norm xmlns="cd8b5562-a256-474e-8cdb-a3a79533ac8a"/>
    <Standard_x0020_Template_x0020__x002f__x0020_Vorlage xmlns="c899c138-b8d3-4423-b651-eb4ea70b82af">
      <Value>3</Value>
    </Standard_x0020_Template_x0020__x002f__x0020_Vorlage>
    <Standards xmlns="c899c138-b8d3-4423-b651-eb4ea70b82af">
      <Value>42</Value>
    </Standards>
    <Approval_x0020_Date xmlns="3a9a3197-889f-4cac-ad32-4340846221ce">03.03.2025 09:52:47</Approval_x0020_Date>
    <Approved_x0020_By xmlns="3a9a3197-889f-4cac-ad32-4340846221ce">
      <UserInfo>
        <DisplayName>Greter Debora</DisplayName>
        <AccountId>1109</AccountId>
        <AccountType/>
      </UserInfo>
    </Approved_x0020_By>
    <Dok_x002e__x0020_Responsible_x0020__x002f__x0020_Verantwortlicher xmlns="c899c138-b8d3-4423-b651-eb4ea70b82af">
      <UserInfo>
        <DisplayName>i:0#.w|easy\philippe.schaerrer</DisplayName>
        <AccountId>30</AccountId>
        <AccountType/>
      </UserInfo>
    </Dok_x002e__x0020_Responsible_x0020__x002f__x0020_Verantwortlicher>
    <Translator_x0020__x002f__x0020__x00dc_bersetzer xmlns="c899c138-b8d3-4423-b651-eb4ea70b82af">
      <UserInfo>
        <DisplayName/>
        <AccountId xsi:nil="true"/>
        <AccountType/>
      </UserInfo>
    </Translator_x0020__x002f__x0020__x00dc_bersetzer>
    <Rebranding xmlns="c899c138-b8d3-4423-b651-eb4ea70b82af">true</Rebranding>
    <CE_x002d_Process xmlns="c899c138-b8d3-4423-b651-eb4ea70b82af" xsi:nil="true"/>
    <Sub_x002d_sub_x002d_chapter xmlns="c899c138-b8d3-4423-b651-eb4ea70b82af" xsi:nil="true"/>
    <CERES_x0020_Storage_x0020__x002f__x0020_Publication xmlns="c899c138-b8d3-4423-b651-eb4ea70b82af"/>
    <CE_x002d_Sub_x002d_Chapter xmlns="c899c138-b8d3-4423-b651-eb4ea70b82af" xsi:nil="true"/>
    <Translator xmlns="c899c138-b8d3-4423-b651-eb4ea70b82af"/>
    <OwncloudTargetFolder xmlns="c899c138-b8d3-4423-b651-eb4ea70b82af" xsi:nil="true"/>
  </documentManagement>
</p:properties>
</file>

<file path=customXml/itemProps1.xml><?xml version="1.0" encoding="utf-8"?>
<ds:datastoreItem xmlns:ds="http://schemas.openxmlformats.org/officeDocument/2006/customXml" ds:itemID="{9E577E80-8713-427E-B818-E54D23E717ED}"/>
</file>

<file path=customXml/itemProps2.xml><?xml version="1.0" encoding="utf-8"?>
<ds:datastoreItem xmlns:ds="http://schemas.openxmlformats.org/officeDocument/2006/customXml" ds:itemID="{139115DD-6C14-47E2-8F12-871D7D2259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B17BB8-9CCE-4A3C-87A1-52E52B4F8134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899c138-b8d3-4423-b651-eb4ea70b82af"/>
    <ds:schemaRef ds:uri="http://schemas.microsoft.com/office/2006/metadata/properties"/>
    <ds:schemaRef ds:uri="http://purl.org/dc/terms/"/>
    <ds:schemaRef ds:uri="3a9a3197-889f-4cac-ad32-4340846221ce"/>
    <ds:schemaRef ds:uri="http://schemas.microsoft.com/office/2006/documentManagement/types"/>
    <ds:schemaRef ds:uri="cd8b5562-a256-474e-8cdb-a3a79533ac8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Prodotto_1</vt:lpstr>
      <vt:lpstr>naturaplan</vt:lpstr>
      <vt:lpstr>dropdown</vt:lpstr>
      <vt:lpstr>Prodotto_1!_FilterDatenbank</vt:lpstr>
      <vt:lpstr>dropdown</vt:lpstr>
      <vt:lpstr>Naturaplan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Calcolo del valore aggiunto mia Terra</dc:title>
  <dc:creator>Winistörfer Martin</dc:creator>
  <cp:lastModifiedBy>Meier Ramona</cp:lastModifiedBy>
  <cp:revision>12</cp:revision>
  <cp:lastPrinted>2017-12-19T19:16:49Z</cp:lastPrinted>
  <dcterms:created xsi:type="dcterms:W3CDTF">2016-09-15T09:30:01Z</dcterms:created>
  <dcterms:modified xsi:type="dcterms:W3CDTF">2022-09-13T12:58:20Z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0x010100A3A72123758F4C4585E003E1BFED6775002CD1DBE9C04DE946B0F7B268C3622BBE</vt:lpwstr>
  </property>
  <property fmtid="{D5CDD505-2E9C-101B-9397-08002B2CF9AE}" pid="3" name="Process/ Prozess">
    <vt:lpwstr>41</vt:lpwstr>
  </property>
  <property fmtid="{D5CDD505-2E9C-101B-9397-08002B2CF9AE}" pid="4" name="Archived">
    <vt:bool>false</vt:bool>
  </property>
  <property fmtid="{D5CDD505-2E9C-101B-9397-08002B2CF9AE}" pid="5" name="Company / Firma">
    <vt:lpwstr>44;#</vt:lpwstr>
  </property>
  <property fmtid="{D5CDD505-2E9C-101B-9397-08002B2CF9AE}" pid="6" name="Responsible division/department">
    <vt:lpwstr>BVH</vt:lpwstr>
  </property>
  <property fmtid="{D5CDD505-2E9C-101B-9397-08002B2CF9AE}" pid="7" name="Document Type/ Dokumententyp">
    <vt:lpwstr>Template  / Kopiervorlage</vt:lpwstr>
  </property>
  <property fmtid="{D5CDD505-2E9C-101B-9397-08002B2CF9AE}" pid="8" name="Standard">
    <vt:lpwstr>108;#</vt:lpwstr>
  </property>
  <property fmtid="{D5CDD505-2E9C-101B-9397-08002B2CF9AE}" pid="9" name="Department / Division">
    <vt:lpwstr>;#Processing &amp; Trade / Verarbeitung und Handel;#</vt:lpwstr>
  </property>
  <property fmtid="{D5CDD505-2E9C-101B-9397-08002B2CF9AE}" pid="10" name="ExtranetTarget">
    <vt:lpwstr>38</vt:lpwstr>
  </property>
  <property fmtid="{D5CDD505-2E9C-101B-9397-08002B2CF9AE}" pid="11" name="Languages/ Sprachen">
    <vt:lpwstr>;#IT;#</vt:lpwstr>
  </property>
  <property fmtid="{D5CDD505-2E9C-101B-9397-08002B2CF9AE}" pid="12" name="Storage / Publication">
    <vt:lpwstr>;#Extranet;#</vt:lpwstr>
  </property>
  <property fmtid="{D5CDD505-2E9C-101B-9397-08002B2CF9AE}" pid="13" name="Current Version">
    <vt:lpwstr>12.0</vt:lpwstr>
  </property>
  <property fmtid="{D5CDD505-2E9C-101B-9397-08002B2CF9AE}" pid="14" name="Approved By">
    <vt:lpwstr>1073741823</vt:lpwstr>
  </property>
  <property fmtid="{D5CDD505-2E9C-101B-9397-08002B2CF9AE}" pid="15" name="Approval Date">
    <vt:lpwstr>22.09.2020 15:22:33</vt:lpwstr>
  </property>
  <property fmtid="{D5CDD505-2E9C-101B-9397-08002B2CF9AE}" pid="16" name="Approved Version">
    <vt:lpwstr>12.0</vt:lpwstr>
  </property>
</Properties>
</file>